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Io données" sheetId="1" r:id="rId1"/>
    <sheet name="Io calculs" sheetId="2" r:id="rId2"/>
    <sheet name="Jupiter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<sst xmlns="http://schemas.openxmlformats.org/spreadsheetml/2006/main" count="45" uniqueCount="28">
  <si>
    <t>Commencements d'éclipses de Io</t>
  </si>
  <si>
    <t>proches de la quadrature</t>
  </si>
  <si>
    <t>proches de l'opposition</t>
  </si>
  <si>
    <t>Fin d'éclipses de Io</t>
  </si>
  <si>
    <t>Période synodique</t>
  </si>
  <si>
    <t>jours</t>
  </si>
  <si>
    <t>Période sidérale</t>
  </si>
  <si>
    <t>ans</t>
  </si>
  <si>
    <t>Période Io</t>
  </si>
  <si>
    <t>Moyenne</t>
  </si>
  <si>
    <t>Nbre de révolutions de Io</t>
  </si>
  <si>
    <t>par quart de rév synodique</t>
  </si>
  <si>
    <t>par quart de rév terre</t>
  </si>
  <si>
    <t>Date &amp; heure</t>
  </si>
  <si>
    <t>Périodes</t>
  </si>
  <si>
    <t>j/m/a  h:min:s</t>
  </si>
  <si>
    <t>nbre de j   h:min:s</t>
  </si>
  <si>
    <t>j/m/a   h:min:s</t>
  </si>
  <si>
    <t>pour 50 révolutions (en j)</t>
  </si>
  <si>
    <t>soit 88j 11h 51min 15s</t>
  </si>
  <si>
    <t>après le 22/09/2010  08:15:12</t>
  </si>
  <si>
    <t xml:space="preserve">donc le </t>
  </si>
  <si>
    <t>écart</t>
  </si>
  <si>
    <t xml:space="preserve">soit </t>
  </si>
  <si>
    <r>
      <t xml:space="preserve">calcul de </t>
    </r>
    <r>
      <rPr>
        <b/>
        <sz val="10"/>
        <rFont val="Arial"/>
        <family val="2"/>
      </rPr>
      <t>c</t>
    </r>
  </si>
  <si>
    <t>s</t>
  </si>
  <si>
    <t>km/s</t>
  </si>
  <si>
    <t>distance parcourue :150 000 000 km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</si>
</sst>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d/m/yy\ h:mm"/>
    <numFmt numFmtId="166" formatCode="h:mm:ss"/>
    <numFmt numFmtId="167" formatCode="0.00000"/>
    <numFmt numFmtId="168" formatCode="d/m/yy\ h:mm:ss"/>
    <numFmt numFmtId="169" formatCode="d\ h:mm:ss"/>
    <numFmt numFmtId="170" formatCode="0.0000"/>
    <numFmt numFmtId="171" formatCode="dd\ hh:mm:ss"/>
    <numFmt numFmtId="172" formatCode="B2dd/mm/yyyy\ hh:mm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8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/>
    </xf>
    <xf numFmtId="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A27" sqref="A27"/>
    </sheetView>
  </sheetViews>
  <sheetFormatPr defaultColWidth="11.421875" defaultRowHeight="12.75"/>
  <cols>
    <col min="1" max="1" width="30.28125" style="0" customWidth="1"/>
    <col min="2" max="2" width="21.00390625" style="0" customWidth="1"/>
    <col min="3" max="3" width="20.00390625" style="0" customWidth="1"/>
  </cols>
  <sheetData>
    <row r="1" spans="2:3" ht="12.75">
      <c r="B1" s="6" t="s">
        <v>13</v>
      </c>
      <c r="C1" s="7" t="s">
        <v>14</v>
      </c>
    </row>
    <row r="2" spans="1:3" ht="12.75">
      <c r="A2" t="s">
        <v>0</v>
      </c>
      <c r="B2" s="10" t="s">
        <v>17</v>
      </c>
      <c r="C2" s="11" t="s">
        <v>16</v>
      </c>
    </row>
    <row r="3" spans="1:3" ht="12.75">
      <c r="A3" t="s">
        <v>1</v>
      </c>
      <c r="B3" s="1"/>
      <c r="C3" s="5"/>
    </row>
    <row r="4" spans="2:3" ht="12.75">
      <c r="B4" s="2">
        <v>40340.601111111115</v>
      </c>
      <c r="C4" s="5"/>
    </row>
    <row r="5" spans="2:3" ht="12.75">
      <c r="B5" s="2">
        <v>40342.370833333334</v>
      </c>
      <c r="C5" s="5"/>
    </row>
    <row r="6" spans="2:3" ht="12.75">
      <c r="B6" s="2">
        <v>40344.140694444446</v>
      </c>
      <c r="C6" s="5"/>
    </row>
    <row r="7" spans="2:3" ht="12.75">
      <c r="B7" s="2">
        <v>40345.91048611111</v>
      </c>
      <c r="C7" s="5"/>
    </row>
    <row r="8" spans="2:3" ht="12.75">
      <c r="B8" s="2">
        <v>40347.68027777778</v>
      </c>
      <c r="C8" s="5"/>
    </row>
    <row r="9" spans="2:3" ht="12.75">
      <c r="B9" s="2">
        <v>40349.45006944444</v>
      </c>
      <c r="C9" s="5"/>
    </row>
    <row r="10" spans="2:3" ht="12.75">
      <c r="B10" s="2">
        <v>40351.219930555555</v>
      </c>
      <c r="C10" s="5"/>
    </row>
    <row r="11" spans="2:3" ht="12.75">
      <c r="B11" s="2">
        <v>40352.989652777775</v>
      </c>
      <c r="C11" s="5"/>
    </row>
    <row r="12" spans="2:3" ht="12.75">
      <c r="B12" s="2">
        <v>40354.75951388889</v>
      </c>
      <c r="C12" s="5"/>
    </row>
    <row r="13" spans="2:3" ht="12.75">
      <c r="B13" s="2">
        <v>40356.52930555555</v>
      </c>
      <c r="C13" s="5"/>
    </row>
    <row r="14" spans="2:3" ht="12.75">
      <c r="B14" s="2">
        <v>40358.299097222225</v>
      </c>
      <c r="C14" s="5"/>
    </row>
    <row r="15" spans="1:3" ht="12.75">
      <c r="A15" t="s">
        <v>2</v>
      </c>
      <c r="B15" s="2"/>
      <c r="C15" s="5"/>
    </row>
    <row r="16" spans="2:3" ht="12.75">
      <c r="B16" s="2">
        <v>40434.40118055556</v>
      </c>
      <c r="C16" s="5"/>
    </row>
    <row r="17" spans="2:3" ht="12.75">
      <c r="B17" s="2">
        <v>40436.17104166667</v>
      </c>
      <c r="C17" s="5"/>
    </row>
    <row r="18" spans="2:3" ht="12.75">
      <c r="B18" s="2">
        <v>40437.94090277778</v>
      </c>
      <c r="C18" s="5"/>
    </row>
    <row r="19" spans="2:3" ht="12.75">
      <c r="B19" s="2">
        <v>40439.71083333333</v>
      </c>
      <c r="C19" s="5"/>
    </row>
    <row r="20" spans="2:3" ht="12.75">
      <c r="B20" s="2">
        <v>40441.48069444444</v>
      </c>
      <c r="C20" s="5"/>
    </row>
    <row r="21" spans="1:3" ht="12.75">
      <c r="A21" t="s">
        <v>3</v>
      </c>
      <c r="B21" s="8" t="s">
        <v>9</v>
      </c>
      <c r="C21" s="5"/>
    </row>
    <row r="22" spans="1:3" ht="12.75">
      <c r="A22" t="s">
        <v>2</v>
      </c>
      <c r="B22" s="3"/>
      <c r="C22" s="5"/>
    </row>
    <row r="23" spans="2:3" ht="12.75">
      <c r="B23" s="2">
        <v>40443.34388888889</v>
      </c>
      <c r="C23" s="5"/>
    </row>
    <row r="24" spans="2:3" ht="12.75">
      <c r="B24" s="2">
        <v>40445.11375</v>
      </c>
      <c r="C24" s="5"/>
    </row>
    <row r="25" spans="2:3" ht="12.75">
      <c r="B25" s="2">
        <v>40446.88361111111</v>
      </c>
      <c r="C25" s="5"/>
    </row>
    <row r="26" spans="2:3" ht="12.75">
      <c r="B26" s="2">
        <v>40448.65354166667</v>
      </c>
      <c r="C26" s="5"/>
    </row>
    <row r="27" spans="2:3" ht="12.75">
      <c r="B27" s="2">
        <v>40450.42340277778</v>
      </c>
      <c r="C27" s="5"/>
    </row>
    <row r="28" spans="1:3" ht="12.75">
      <c r="A28" t="s">
        <v>1</v>
      </c>
      <c r="B28" s="12" t="s">
        <v>9</v>
      </c>
      <c r="C28" s="5"/>
    </row>
    <row r="29" spans="2:3" ht="12.75">
      <c r="B29" s="2">
        <v>40522.99270833333</v>
      </c>
      <c r="C29" s="5"/>
    </row>
    <row r="30" spans="2:3" ht="12.75">
      <c r="B30" s="2">
        <v>40524.762777777774</v>
      </c>
      <c r="C30" s="5"/>
    </row>
    <row r="31" spans="2:3" ht="12.75">
      <c r="B31" s="2">
        <v>40526.532847222225</v>
      </c>
      <c r="C31" s="5"/>
    </row>
    <row r="32" spans="2:3" ht="12.75">
      <c r="B32" s="2">
        <v>40528.30284722222</v>
      </c>
      <c r="C32" s="5"/>
    </row>
    <row r="33" spans="2:3" ht="12.75">
      <c r="B33" s="2">
        <v>40530.072916666664</v>
      </c>
      <c r="C33" s="5"/>
    </row>
    <row r="34" spans="2:3" ht="12.75">
      <c r="B34" s="2">
        <v>40531.84291666667</v>
      </c>
      <c r="C34" s="5"/>
    </row>
    <row r="35" spans="2:3" ht="12.75">
      <c r="B35" s="2">
        <v>40533.61298611111</v>
      </c>
      <c r="C35" s="5"/>
    </row>
    <row r="36" spans="2:3" ht="12.75">
      <c r="B36" s="2">
        <v>40535.383055555554</v>
      </c>
      <c r="C36" s="5"/>
    </row>
    <row r="37" spans="2:3" ht="12.75">
      <c r="B37" s="2">
        <v>40537.153125</v>
      </c>
      <c r="C37" s="5"/>
    </row>
    <row r="38" spans="2:3" ht="12.75">
      <c r="B38" s="2">
        <v>40538.923125</v>
      </c>
      <c r="C38" s="5"/>
    </row>
    <row r="39" spans="2:3" ht="12.75">
      <c r="B39" s="2">
        <v>40540.693194444444</v>
      </c>
      <c r="C39" s="5"/>
    </row>
    <row r="40" spans="2:3" ht="12.75">
      <c r="B40" s="2">
        <v>40542.46326388889</v>
      </c>
      <c r="C40" s="5"/>
    </row>
    <row r="41" spans="2:3" ht="12.75">
      <c r="B41" s="1"/>
      <c r="C41" s="5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&amp;Lfiche élève&amp;RRømer -2</oddHeader>
    <oddFooter>&amp;Ldocument CLEA (Comité de Liaison Enseignants Astroniomes)&amp;Rwww.clea-astro.eu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B1">
      <selection activeCell="I26" sqref="I26"/>
    </sheetView>
  </sheetViews>
  <sheetFormatPr defaultColWidth="11.421875" defaultRowHeight="12.75"/>
  <cols>
    <col min="1" max="1" width="32.57421875" style="0" customWidth="1"/>
    <col min="2" max="2" width="22.8515625" style="1" customWidth="1"/>
    <col min="3" max="3" width="18.140625" style="5" customWidth="1"/>
    <col min="4" max="4" width="21.7109375" style="0" customWidth="1"/>
    <col min="6" max="6" width="25.00390625" style="0" customWidth="1"/>
  </cols>
  <sheetData>
    <row r="1" spans="2:3" ht="12.75">
      <c r="B1" s="6" t="s">
        <v>13</v>
      </c>
      <c r="C1" s="7" t="s">
        <v>14</v>
      </c>
    </row>
    <row r="2" spans="1:3" ht="12.75">
      <c r="A2" t="s">
        <v>0</v>
      </c>
      <c r="B2" s="10" t="s">
        <v>15</v>
      </c>
      <c r="C2" s="11" t="s">
        <v>16</v>
      </c>
    </row>
    <row r="3" ht="12.75">
      <c r="A3" t="s">
        <v>1</v>
      </c>
    </row>
    <row r="4" ht="12.75">
      <c r="B4" s="2">
        <v>40340.601111111115</v>
      </c>
    </row>
    <row r="5" spans="2:6" ht="12.75">
      <c r="B5" s="2">
        <v>40342.370833333334</v>
      </c>
      <c r="C5" s="5">
        <f>B5-B4</f>
        <v>1.7697222222195705</v>
      </c>
      <c r="D5" s="5"/>
      <c r="E5" s="5"/>
      <c r="F5" s="5"/>
    </row>
    <row r="6" spans="2:6" ht="12.75">
      <c r="B6" s="2">
        <v>40344.140694444446</v>
      </c>
      <c r="C6" s="5">
        <f>B6-B5</f>
        <v>1.7698611111118225</v>
      </c>
      <c r="D6" s="5"/>
      <c r="E6" s="5"/>
      <c r="F6" s="5"/>
    </row>
    <row r="7" spans="2:6" ht="12.75">
      <c r="B7" s="2">
        <v>40345.91048611111</v>
      </c>
      <c r="C7" s="5">
        <f>B7-B6</f>
        <v>1.7697916666656965</v>
      </c>
      <c r="D7" s="5"/>
      <c r="E7" s="5"/>
      <c r="F7" s="5"/>
    </row>
    <row r="8" spans="2:6" ht="12.75">
      <c r="B8" s="2">
        <v>40347.68027777778</v>
      </c>
      <c r="C8" s="5">
        <f>B8-B7</f>
        <v>1.7697916666656965</v>
      </c>
      <c r="D8" s="5"/>
      <c r="E8" s="5"/>
      <c r="F8" s="5"/>
    </row>
    <row r="9" spans="2:6" ht="12.75">
      <c r="B9" s="2">
        <v>40349.45006944444</v>
      </c>
      <c r="C9" s="5">
        <f>B9-B8</f>
        <v>1.7697916666656965</v>
      </c>
      <c r="D9" s="5"/>
      <c r="E9" s="5"/>
      <c r="F9" s="5"/>
    </row>
    <row r="10" spans="2:6" ht="12.75">
      <c r="B10" s="2">
        <v>40351.219930555555</v>
      </c>
      <c r="C10" s="5">
        <f>B10-B9</f>
        <v>1.7698611111118225</v>
      </c>
      <c r="D10" s="5"/>
      <c r="E10" s="5"/>
      <c r="F10" s="5"/>
    </row>
    <row r="11" spans="2:6" ht="12.75">
      <c r="B11" s="2">
        <v>40352.989652777775</v>
      </c>
      <c r="C11" s="5">
        <f>B11-B10</f>
        <v>1.7697222222195705</v>
      </c>
      <c r="D11" s="5"/>
      <c r="E11" s="5"/>
      <c r="F11" s="5"/>
    </row>
    <row r="12" spans="2:6" ht="12.75">
      <c r="B12" s="2">
        <v>40354.75951388889</v>
      </c>
      <c r="C12" s="5">
        <f>B12-B11</f>
        <v>1.7698611111118225</v>
      </c>
      <c r="D12" s="5"/>
      <c r="E12" s="5"/>
      <c r="F12" s="5"/>
    </row>
    <row r="13" spans="2:6" ht="12.75">
      <c r="B13" s="2">
        <v>40356.52930555555</v>
      </c>
      <c r="C13" s="5">
        <f>B13-B12</f>
        <v>1.7697916666656965</v>
      </c>
      <c r="D13" s="5"/>
      <c r="E13" s="5"/>
      <c r="F13" s="5"/>
    </row>
    <row r="14" spans="2:6" ht="12.75">
      <c r="B14" s="2">
        <v>40358.299097222225</v>
      </c>
      <c r="C14" s="5">
        <f>B14-B13</f>
        <v>1.7697916666729725</v>
      </c>
      <c r="D14" s="5"/>
      <c r="E14" s="5"/>
      <c r="F14" s="5"/>
    </row>
    <row r="15" spans="1:6" ht="12.75">
      <c r="A15" t="s">
        <v>2</v>
      </c>
      <c r="B15" s="2"/>
      <c r="D15" s="5"/>
      <c r="E15" s="5"/>
      <c r="F15" s="5"/>
    </row>
    <row r="16" spans="2:6" ht="12.75">
      <c r="B16" s="2">
        <v>40434.40118055556</v>
      </c>
      <c r="D16" s="5"/>
      <c r="E16" s="5"/>
      <c r="F16" s="5"/>
    </row>
    <row r="17" spans="2:6" ht="12.75">
      <c r="B17" s="2">
        <v>40436.17104166667</v>
      </c>
      <c r="C17" s="5">
        <f>B17-B16</f>
        <v>1.7698611111118225</v>
      </c>
      <c r="D17" s="5"/>
      <c r="E17" s="5"/>
      <c r="F17" s="5"/>
    </row>
    <row r="18" spans="2:6" ht="12.75">
      <c r="B18" s="2">
        <v>40437.94090277778</v>
      </c>
      <c r="C18" s="5">
        <f>B18-B17</f>
        <v>1.7698611111118225</v>
      </c>
      <c r="D18" s="5"/>
      <c r="E18" s="5"/>
      <c r="F18" s="5"/>
    </row>
    <row r="19" spans="2:6" ht="12.75">
      <c r="B19" s="2">
        <v>40439.71083333333</v>
      </c>
      <c r="C19" s="5">
        <f>B19-B18</f>
        <v>1.7699305555506726</v>
      </c>
      <c r="D19" s="5"/>
      <c r="E19" s="5"/>
      <c r="F19" s="5"/>
    </row>
    <row r="20" spans="2:6" ht="12.75">
      <c r="B20" s="2">
        <v>40441.48069444444</v>
      </c>
      <c r="C20" s="5">
        <f>B20-B19</f>
        <v>1.7698611111118225</v>
      </c>
      <c r="D20" s="5"/>
      <c r="E20" s="5"/>
      <c r="F20" s="5"/>
    </row>
    <row r="21" spans="2:6" ht="12.75">
      <c r="B21" s="8" t="s">
        <v>9</v>
      </c>
      <c r="C21" s="9">
        <f>SUM(C17:C20)/4</f>
        <v>1.769878472221535</v>
      </c>
      <c r="D21" t="s">
        <v>18</v>
      </c>
      <c r="E21" s="13">
        <f>C21*50</f>
        <v>88.49392361107675</v>
      </c>
      <c r="F21" s="13" t="s">
        <v>19</v>
      </c>
    </row>
    <row r="22" spans="1:6" ht="12.75">
      <c r="A22" t="s">
        <v>3</v>
      </c>
      <c r="B22" s="3"/>
      <c r="D22" s="5"/>
      <c r="E22" s="5"/>
      <c r="F22" s="2" t="s">
        <v>20</v>
      </c>
    </row>
    <row r="23" spans="1:6" ht="12.75">
      <c r="A23" t="s">
        <v>2</v>
      </c>
      <c r="B23" s="2">
        <v>40443.34388888889</v>
      </c>
      <c r="D23" s="5"/>
      <c r="E23" s="5"/>
      <c r="F23" s="5"/>
    </row>
    <row r="24" spans="2:6" ht="12.75">
      <c r="B24" s="2">
        <v>40445.11375</v>
      </c>
      <c r="C24" s="5">
        <f>B24-B23</f>
        <v>1.7698611111045466</v>
      </c>
      <c r="D24" s="5"/>
      <c r="E24" s="5" t="s">
        <v>21</v>
      </c>
      <c r="F24" s="2">
        <v>40531.8378125</v>
      </c>
    </row>
    <row r="25" spans="2:6" ht="12.75">
      <c r="B25" s="2">
        <v>40446.88361111111</v>
      </c>
      <c r="C25" s="5">
        <f>B25-B24</f>
        <v>1.7698611111118225</v>
      </c>
      <c r="D25" s="5"/>
      <c r="E25" s="5"/>
      <c r="F25" s="5"/>
    </row>
    <row r="26" spans="2:6" ht="12.75">
      <c r="B26" s="2">
        <v>40448.65354166667</v>
      </c>
      <c r="C26" s="5">
        <f>B26-B25</f>
        <v>1.7699305555579485</v>
      </c>
      <c r="D26" s="5"/>
      <c r="E26" s="5" t="s">
        <v>22</v>
      </c>
      <c r="F26" s="2">
        <v>40531.84291666667</v>
      </c>
    </row>
    <row r="27" spans="2:6" ht="12.75">
      <c r="B27" s="2">
        <v>40450.42340277778</v>
      </c>
      <c r="C27" s="5">
        <f>B27-B26</f>
        <v>1.7698611111118225</v>
      </c>
      <c r="D27" s="5"/>
      <c r="E27" s="5"/>
      <c r="F27" s="2">
        <v>40531.8378125</v>
      </c>
    </row>
    <row r="28" spans="2:6" ht="12.75">
      <c r="B28" s="8" t="s">
        <v>9</v>
      </c>
      <c r="C28" s="9">
        <f>SUM(C24:C27)/4</f>
        <v>1.769878472221535</v>
      </c>
      <c r="D28" s="9"/>
      <c r="E28" s="9"/>
      <c r="F28" s="9">
        <v>0.005104166666666667</v>
      </c>
    </row>
    <row r="29" spans="1:7" ht="12.75">
      <c r="A29" t="s">
        <v>1</v>
      </c>
      <c r="D29" s="5"/>
      <c r="E29" s="5" t="s">
        <v>23</v>
      </c>
      <c r="F29" s="14">
        <v>441</v>
      </c>
      <c r="G29" t="s">
        <v>25</v>
      </c>
    </row>
    <row r="30" spans="2:6" ht="12.75">
      <c r="B30" s="2">
        <v>40522.99270833333</v>
      </c>
      <c r="D30" s="5"/>
      <c r="E30" s="5"/>
      <c r="F30" s="5"/>
    </row>
    <row r="31" spans="2:6" ht="12.75">
      <c r="B31" s="2">
        <v>40524.762777777774</v>
      </c>
      <c r="C31" s="5">
        <f>B31-B30</f>
        <v>1.7700694444429246</v>
      </c>
      <c r="D31" s="5"/>
      <c r="F31" t="s">
        <v>27</v>
      </c>
    </row>
    <row r="32" spans="2:6" ht="12.75">
      <c r="B32" s="2">
        <v>40526.532847222225</v>
      </c>
      <c r="C32" s="5">
        <f>B32-B31</f>
        <v>1.7700694444502005</v>
      </c>
      <c r="D32" s="5"/>
      <c r="E32" s="5"/>
      <c r="F32" s="5"/>
    </row>
    <row r="33" spans="2:7" ht="12.75">
      <c r="B33" s="2">
        <v>40528.30284722222</v>
      </c>
      <c r="C33" s="5">
        <f>B33-B32</f>
        <v>1.7699999999967986</v>
      </c>
      <c r="D33" s="5"/>
      <c r="E33" s="5" t="s">
        <v>24</v>
      </c>
      <c r="F33" s="4">
        <f>150000000/F29</f>
        <v>340136.0544217687</v>
      </c>
      <c r="G33" t="s">
        <v>26</v>
      </c>
    </row>
    <row r="34" spans="2:6" ht="12.75">
      <c r="B34" s="2">
        <v>40530.072916666664</v>
      </c>
      <c r="C34" s="5">
        <f>B34-B33</f>
        <v>1.7700694444429246</v>
      </c>
      <c r="D34" s="5"/>
      <c r="E34" s="5"/>
      <c r="F34" s="5"/>
    </row>
    <row r="35" spans="2:6" ht="12.75">
      <c r="B35" s="2">
        <v>40531.84291666667</v>
      </c>
      <c r="C35" s="5">
        <f>B35-B34</f>
        <v>1.7700000000040745</v>
      </c>
      <c r="D35" s="5"/>
      <c r="E35" s="5"/>
      <c r="F35" s="5"/>
    </row>
    <row r="36" spans="2:6" ht="12.75">
      <c r="B36" s="2">
        <v>40533.61298611111</v>
      </c>
      <c r="C36" s="5">
        <f>B36-B35</f>
        <v>1.7700694444429246</v>
      </c>
      <c r="D36" s="5"/>
      <c r="E36" s="5"/>
      <c r="F36" s="5"/>
    </row>
    <row r="37" spans="2:6" ht="12.75">
      <c r="B37" s="2">
        <v>40535.383055555554</v>
      </c>
      <c r="C37" s="5">
        <f>B37-B36</f>
        <v>1.7700694444429246</v>
      </c>
      <c r="D37" s="5"/>
      <c r="E37" s="5"/>
      <c r="F37" s="5"/>
    </row>
    <row r="38" spans="2:6" ht="12.75">
      <c r="B38" s="2">
        <v>40537.153125</v>
      </c>
      <c r="C38" s="5">
        <f>B38-B37</f>
        <v>1.7700694444429246</v>
      </c>
      <c r="D38" s="5"/>
      <c r="E38" s="5"/>
      <c r="F38" s="5"/>
    </row>
    <row r="39" spans="2:6" ht="12.75">
      <c r="B39" s="2">
        <v>40538.923125</v>
      </c>
      <c r="C39" s="5">
        <f>B39-B38</f>
        <v>1.7700000000040745</v>
      </c>
      <c r="D39" s="5"/>
      <c r="E39" s="5"/>
      <c r="F39" s="5"/>
    </row>
    <row r="40" spans="2:6" ht="12.75">
      <c r="B40" s="2">
        <v>40540.693194444444</v>
      </c>
      <c r="C40" s="5">
        <f>B40-B39</f>
        <v>1.7700694444429246</v>
      </c>
      <c r="D40" s="5"/>
      <c r="E40" s="5"/>
      <c r="F40" s="5"/>
    </row>
    <row r="41" spans="2:6" ht="12.75">
      <c r="B41" s="2">
        <v>40542.46326388889</v>
      </c>
      <c r="C41" s="5">
        <f>B41-B40</f>
        <v>1.7700694444429246</v>
      </c>
      <c r="D41" s="5"/>
      <c r="E41" s="5"/>
      <c r="F41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28" sqref="C28"/>
    </sheetView>
  </sheetViews>
  <sheetFormatPr defaultColWidth="11.421875" defaultRowHeight="12.75"/>
  <cols>
    <col min="1" max="1" width="27.421875" style="0" customWidth="1"/>
  </cols>
  <sheetData>
    <row r="1" spans="1:5" ht="12.75">
      <c r="A1" t="s">
        <v>6</v>
      </c>
      <c r="B1">
        <v>11.862</v>
      </c>
      <c r="C1" t="s">
        <v>7</v>
      </c>
      <c r="D1">
        <f>B1*365.256</f>
        <v>4332.666671999999</v>
      </c>
      <c r="E1" t="s">
        <v>5</v>
      </c>
    </row>
    <row r="2" spans="1:5" ht="12.75">
      <c r="A2" t="s">
        <v>4</v>
      </c>
      <c r="B2">
        <f>1/(1-1/B1)</f>
        <v>1.0920640765973118</v>
      </c>
      <c r="C2" t="s">
        <v>7</v>
      </c>
      <c r="D2">
        <f>B2*365.256</f>
        <v>398.8829563616277</v>
      </c>
      <c r="E2" t="s">
        <v>5</v>
      </c>
    </row>
    <row r="3" spans="1:5" ht="12.75">
      <c r="A3" t="s">
        <v>8</v>
      </c>
      <c r="D3">
        <v>1.77</v>
      </c>
      <c r="E3" t="s">
        <v>5</v>
      </c>
    </row>
    <row r="4" spans="1:4" ht="12.75">
      <c r="A4" t="s">
        <v>10</v>
      </c>
      <c r="D4">
        <f>D2/D3</f>
        <v>225.35760246419645</v>
      </c>
    </row>
    <row r="5" spans="1:4" ht="12.75">
      <c r="A5" t="s">
        <v>11</v>
      </c>
      <c r="D5">
        <f>D4/4</f>
        <v>56.33940061604911</v>
      </c>
    </row>
    <row r="6" spans="1:4" ht="12.75">
      <c r="A6" t="s">
        <v>12</v>
      </c>
      <c r="D6">
        <f>365.3/D3/4</f>
        <v>51.59604519774011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Rippert</cp:lastModifiedBy>
  <cp:lastPrinted>2010-07-14T13:36:21Z</cp:lastPrinted>
  <dcterms:created xsi:type="dcterms:W3CDTF">2010-06-06T19:29:50Z</dcterms:created>
  <dcterms:modified xsi:type="dcterms:W3CDTF">2010-07-14T13:37:17Z</dcterms:modified>
  <cp:category/>
  <cp:version/>
  <cp:contentType/>
  <cp:contentStatus/>
</cp:coreProperties>
</file>